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 объектно" sheetId="1" r:id="rId1"/>
    <sheet name="По объектно без дорог" sheetId="2" r:id="rId2"/>
  </sheets>
  <definedNames/>
  <calcPr fullCalcOnLoad="1"/>
</workbook>
</file>

<file path=xl/sharedStrings.xml><?xml version="1.0" encoding="utf-8"?>
<sst xmlns="http://schemas.openxmlformats.org/spreadsheetml/2006/main" count="91" uniqueCount="87">
  <si>
    <t>№ п/п</t>
  </si>
  <si>
    <t>Срок реализации, в т.ч. по годам</t>
  </si>
  <si>
    <t>Приобретение и установка ДИК</t>
  </si>
  <si>
    <t>Площадь имени В.И.Ленина</t>
  </si>
  <si>
    <t>Стадион</t>
  </si>
  <si>
    <t>Покраска спортивного оборудования</t>
  </si>
  <si>
    <t>объём работ, ед.</t>
  </si>
  <si>
    <t>Наименование мероприятий</t>
  </si>
  <si>
    <t>Итого</t>
  </si>
  <si>
    <t xml:space="preserve">Изготовление и установка урн, лавочек </t>
  </si>
  <si>
    <t xml:space="preserve">Изготовление и обустройство вертикальных цветочниц </t>
  </si>
  <si>
    <t>Обслуживание фонарей и системы уличного освещения</t>
  </si>
  <si>
    <t>Изготовление и установка беседок на водоразборных колонках</t>
  </si>
  <si>
    <t>Наименование объекта (здание, сооружение, территория)</t>
  </si>
  <si>
    <t xml:space="preserve">Перечень мероприятий Программы " Развитие благоустройства  территории муниципального образования </t>
  </si>
  <si>
    <t>Планируемый объём финансирования, тыс.руб.</t>
  </si>
  <si>
    <t>Центральный сквер</t>
  </si>
  <si>
    <t>Строительство архитектурной конструкции "Ротонда"</t>
  </si>
  <si>
    <t>Установка новой районной Доски почёта</t>
  </si>
  <si>
    <t>Установка декаративного уличного освещения</t>
  </si>
  <si>
    <t>Ремонт покрытия территории комплекса</t>
  </si>
  <si>
    <t>Текущий ремонт трибун</t>
  </si>
  <si>
    <t>Световое оформление опор уличного освещения</t>
  </si>
  <si>
    <t>Оформление  объектов благоустройства к праздничным мероприятиям</t>
  </si>
  <si>
    <t>Капитальный ремонт информационных щитов и стендов</t>
  </si>
  <si>
    <t>Ремонт и строительство ограждения объектов благоустройства</t>
  </si>
  <si>
    <t>Кузоватовское городское поселение Кузоватовского района Ульяновской области на 2016 - 2020 годы"</t>
  </si>
  <si>
    <t>территории муниципального образования  Кузоватовское</t>
  </si>
  <si>
    <t>городское поселение Ульяновской области на 2021- 2025 годы"</t>
  </si>
  <si>
    <t>Приложение № 2</t>
  </si>
  <si>
    <t>Кузоватовское городское поселение Кузоватовского района Ульяновской области на 2021 - 2025 годы"</t>
  </si>
  <si>
    <t>Расходы, тыс.руб.</t>
  </si>
  <si>
    <t>1.1.</t>
  </si>
  <si>
    <t>1.2.</t>
  </si>
  <si>
    <t>Уличное освещение, всего:</t>
  </si>
  <si>
    <t>Техническое содержание и обслуживание светильников уличного освещения, систем аппаратуры автоматики</t>
  </si>
  <si>
    <t>1.3.</t>
  </si>
  <si>
    <t>Реконструкция и строительство уличного освещения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</si>
  <si>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</si>
  <si>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</si>
  <si>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</si>
  <si>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</si>
  <si>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</si>
  <si>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</si>
  <si>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</si>
  <si>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</si>
  <si>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</si>
  <si>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</si>
  <si>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Санитарная очистка территории и ликвидация несанкционированных свалок;</t>
  </si>
  <si>
    <t xml:space="preserve">Обкос сорной растительности </t>
  </si>
  <si>
    <t xml:space="preserve">Ремонт, побелка, покраска МАФ </t>
  </si>
  <si>
    <t>Озеленение, всего:</t>
  </si>
  <si>
    <t>Ямочный ремонт асфальтобетонных дорог</t>
  </si>
  <si>
    <t>Содержание дорог и тротуаров, всего:</t>
  </si>
  <si>
    <t>Ремонт грунтовых дорог</t>
  </si>
  <si>
    <t>Ремонт тротуаров</t>
  </si>
  <si>
    <t>Обустройство детских, игровых и спортивных площадок</t>
  </si>
  <si>
    <t>Разбивка аллей, посадка  деревьев и кустарников</t>
  </si>
  <si>
    <t>Разбивка клумб, закупка цветочной рассады</t>
  </si>
  <si>
    <t>3.1.</t>
  </si>
  <si>
    <t>3.2.</t>
  </si>
  <si>
    <t xml:space="preserve">Обустройство площадок накопления ТКО </t>
  </si>
  <si>
    <t>2.11.</t>
  </si>
  <si>
    <t>4.1.</t>
  </si>
  <si>
    <t>4.2.</t>
  </si>
  <si>
    <t>4.3.</t>
  </si>
  <si>
    <t>4.4.</t>
  </si>
  <si>
    <t>Установка  дорожных знаков, нанесение разметки</t>
  </si>
  <si>
    <t>4.5.</t>
  </si>
  <si>
    <t>4.6.</t>
  </si>
  <si>
    <t>2.12.</t>
  </si>
  <si>
    <t>Содержание и ремонт центрального стадиона</t>
  </si>
  <si>
    <t>Обустройство пешеходных зон и строительство пешеходного ограждения</t>
  </si>
  <si>
    <t>Капитальный ремонт информационных щитов, стендов, бил бордов</t>
  </si>
  <si>
    <t>Благоустройство мест общего пользования, скверов и зон отдыха</t>
  </si>
  <si>
    <t>Зимнее содержание дорог и объектов  благоустройства</t>
  </si>
  <si>
    <t>Разработка проектно-сметной документации реконструкции и строительства уличного освещения</t>
  </si>
  <si>
    <t>Снос аварийных (сухостойных) деревьев, кронирование деревьев и культурная обрезка кустарников</t>
  </si>
  <si>
    <t>Создание, ремонт и содержание объектов благоустройства, всего:</t>
  </si>
  <si>
    <t>Установка системы видеонаблюдения</t>
  </si>
  <si>
    <t>5.1.</t>
  </si>
  <si>
    <t>Содержание  кладбища</t>
  </si>
  <si>
    <t>5.2.</t>
  </si>
  <si>
    <t>Строительство и ремонт ограждения, элементов благоустройства  кладбища</t>
  </si>
  <si>
    <t>Содержание мест захоронений</t>
  </si>
  <si>
    <t>к муниципальной программе "Комплексное благоустройство</t>
  </si>
  <si>
    <t xml:space="preserve">Перечень мероприятий Программы " Комплексное  благоустройство  территории муниципального образования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</si>
</sst>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2" fontId="1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92" fontId="1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6">
      <selection activeCell="A6" sqref="A6:E23"/>
    </sheetView>
  </sheetViews>
  <sheetFormatPr defaultColWidth="9.140625" defaultRowHeight="12.75"/>
  <cols>
    <col min="1" max="1" width="3.57421875" style="1" customWidth="1"/>
    <col min="2" max="2" width="18.28125" style="1" customWidth="1"/>
    <col min="3" max="3" width="42.00390625" style="1" customWidth="1"/>
    <col min="4" max="5" width="11.57421875" style="1" customWidth="1"/>
    <col min="6" max="16384" width="9.140625" style="1" customWidth="1"/>
  </cols>
  <sheetData>
    <row r="3" spans="1:5" ht="20.25" customHeight="1">
      <c r="A3" s="41" t="s">
        <v>14</v>
      </c>
      <c r="B3" s="41"/>
      <c r="C3" s="41"/>
      <c r="D3" s="41"/>
      <c r="E3" s="41"/>
    </row>
    <row r="4" spans="1:5" ht="20.25" customHeight="1">
      <c r="A4" s="41" t="s">
        <v>26</v>
      </c>
      <c r="B4" s="41"/>
      <c r="C4" s="41"/>
      <c r="D4" s="41"/>
      <c r="E4" s="41"/>
    </row>
    <row r="5" ht="6.75" customHeight="1">
      <c r="A5" s="2"/>
    </row>
    <row r="6" spans="1:5" ht="19.5" customHeight="1">
      <c r="A6" s="35" t="s">
        <v>0</v>
      </c>
      <c r="B6" s="35" t="s">
        <v>13</v>
      </c>
      <c r="C6" s="35" t="s">
        <v>7</v>
      </c>
      <c r="D6" s="35" t="s">
        <v>1</v>
      </c>
      <c r="E6" s="35"/>
    </row>
    <row r="7" spans="1:5" ht="15" customHeight="1">
      <c r="A7" s="35"/>
      <c r="B7" s="35"/>
      <c r="C7" s="35"/>
      <c r="D7" s="43">
        <v>2016</v>
      </c>
      <c r="E7" s="44"/>
    </row>
    <row r="8" spans="1:5" ht="102" customHeight="1">
      <c r="A8" s="35"/>
      <c r="B8" s="35"/>
      <c r="C8" s="35"/>
      <c r="D8" s="5" t="s">
        <v>6</v>
      </c>
      <c r="E8" s="5" t="s">
        <v>15</v>
      </c>
    </row>
    <row r="9" spans="1:5" s="4" customFormat="1" ht="11.25">
      <c r="A9" s="3">
        <v>1</v>
      </c>
      <c r="B9" s="3">
        <v>2</v>
      </c>
      <c r="C9" s="3">
        <v>3</v>
      </c>
      <c r="D9" s="42">
        <v>6</v>
      </c>
      <c r="E9" s="42"/>
    </row>
    <row r="10" spans="1:5" ht="26.25" customHeight="1">
      <c r="A10" s="16"/>
      <c r="B10" s="18"/>
      <c r="C10" s="9" t="s">
        <v>2</v>
      </c>
      <c r="D10" s="10">
        <v>1</v>
      </c>
      <c r="E10" s="11">
        <v>99</v>
      </c>
    </row>
    <row r="11" spans="1:5" ht="26.25" customHeight="1">
      <c r="A11" s="15">
        <v>2</v>
      </c>
      <c r="B11" s="17" t="s">
        <v>16</v>
      </c>
      <c r="C11" s="9" t="s">
        <v>17</v>
      </c>
      <c r="D11" s="10">
        <v>1</v>
      </c>
      <c r="E11" s="11">
        <v>350</v>
      </c>
    </row>
    <row r="12" spans="1:5" ht="26.25" customHeight="1">
      <c r="A12" s="33">
        <v>3</v>
      </c>
      <c r="B12" s="39" t="s">
        <v>3</v>
      </c>
      <c r="C12" s="9" t="s">
        <v>18</v>
      </c>
      <c r="D12" s="10">
        <v>1</v>
      </c>
      <c r="E12" s="11">
        <v>400</v>
      </c>
    </row>
    <row r="13" spans="1:5" ht="26.25" customHeight="1">
      <c r="A13" s="34"/>
      <c r="B13" s="40"/>
      <c r="C13" s="9" t="s">
        <v>19</v>
      </c>
      <c r="D13" s="10">
        <v>4</v>
      </c>
      <c r="E13" s="11">
        <v>88</v>
      </c>
    </row>
    <row r="14" spans="1:5" ht="26.25" customHeight="1">
      <c r="A14" s="16"/>
      <c r="B14" s="12"/>
      <c r="C14" s="9" t="s">
        <v>20</v>
      </c>
      <c r="D14" s="10">
        <v>250</v>
      </c>
      <c r="E14" s="11">
        <v>1018.4</v>
      </c>
    </row>
    <row r="15" spans="1:5" ht="26.25" customHeight="1">
      <c r="A15" s="33">
        <v>5</v>
      </c>
      <c r="B15" s="35" t="s">
        <v>4</v>
      </c>
      <c r="C15" s="9" t="s">
        <v>5</v>
      </c>
      <c r="D15" s="10"/>
      <c r="E15" s="11">
        <v>16</v>
      </c>
    </row>
    <row r="16" spans="1:5" ht="26.25" customHeight="1">
      <c r="A16" s="34"/>
      <c r="B16" s="35"/>
      <c r="C16" s="9" t="s">
        <v>21</v>
      </c>
      <c r="D16" s="10"/>
      <c r="E16" s="11">
        <v>14</v>
      </c>
    </row>
    <row r="17" spans="1:5" ht="26.25" customHeight="1">
      <c r="A17" s="6">
        <v>16</v>
      </c>
      <c r="B17" s="6"/>
      <c r="C17" s="9" t="s">
        <v>11</v>
      </c>
      <c r="D17" s="10">
        <v>472</v>
      </c>
      <c r="E17" s="11">
        <v>125</v>
      </c>
    </row>
    <row r="18" spans="1:5" ht="26.25" customHeight="1">
      <c r="A18" s="6">
        <v>19</v>
      </c>
      <c r="B18" s="6"/>
      <c r="C18" s="9" t="s">
        <v>10</v>
      </c>
      <c r="D18" s="10">
        <v>3</v>
      </c>
      <c r="E18" s="11">
        <v>33</v>
      </c>
    </row>
    <row r="19" spans="1:5" ht="26.25" customHeight="1">
      <c r="A19" s="6">
        <v>21</v>
      </c>
      <c r="B19" s="12"/>
      <c r="C19" s="9" t="s">
        <v>9</v>
      </c>
      <c r="D19" s="10">
        <v>10</v>
      </c>
      <c r="E19" s="11">
        <v>18.6</v>
      </c>
    </row>
    <row r="20" spans="1:5" ht="26.25" customHeight="1">
      <c r="A20" s="6">
        <v>23</v>
      </c>
      <c r="B20" s="6"/>
      <c r="C20" s="9" t="s">
        <v>22</v>
      </c>
      <c r="D20" s="10">
        <v>12</v>
      </c>
      <c r="E20" s="11">
        <v>91.2</v>
      </c>
    </row>
    <row r="21" spans="1:5" ht="26.25" customHeight="1">
      <c r="A21" s="6">
        <v>24</v>
      </c>
      <c r="B21" s="6"/>
      <c r="C21" s="9" t="s">
        <v>12</v>
      </c>
      <c r="D21" s="10">
        <v>2</v>
      </c>
      <c r="E21" s="11">
        <v>40</v>
      </c>
    </row>
    <row r="22" spans="1:5" ht="26.25" customHeight="1">
      <c r="A22" s="6">
        <v>26</v>
      </c>
      <c r="B22" s="6"/>
      <c r="C22" s="9" t="s">
        <v>24</v>
      </c>
      <c r="D22" s="10">
        <v>1</v>
      </c>
      <c r="E22" s="11">
        <v>12</v>
      </c>
    </row>
    <row r="23" spans="1:5" ht="17.25" customHeight="1">
      <c r="A23" s="36" t="s">
        <v>8</v>
      </c>
      <c r="B23" s="37"/>
      <c r="C23" s="38"/>
      <c r="D23" s="7"/>
      <c r="E23" s="8">
        <f>SUM(E10:E22)</f>
        <v>2305.2</v>
      </c>
    </row>
  </sheetData>
  <sheetProtection/>
  <mergeCells count="13">
    <mergeCell ref="C6:C8"/>
    <mergeCell ref="D6:E6"/>
    <mergeCell ref="D7:E7"/>
    <mergeCell ref="A15:A16"/>
    <mergeCell ref="B15:B16"/>
    <mergeCell ref="A23:C23"/>
    <mergeCell ref="A12:A13"/>
    <mergeCell ref="B12:B13"/>
    <mergeCell ref="A3:E3"/>
    <mergeCell ref="D9:E9"/>
    <mergeCell ref="A4:E4"/>
    <mergeCell ref="A6:A8"/>
    <mergeCell ref="B6:B8"/>
  </mergeCells>
  <printOptions/>
  <pageMargins left="0.2755905511811024" right="0.2755905511811024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6">
      <selection activeCell="B9" sqref="B9:B10"/>
    </sheetView>
  </sheetViews>
  <sheetFormatPr defaultColWidth="9.140625" defaultRowHeight="12.75"/>
  <cols>
    <col min="1" max="1" width="6.7109375" style="1" customWidth="1"/>
    <col min="2" max="2" width="81.140625" style="1" customWidth="1"/>
    <col min="3" max="3" width="11.57421875" style="1" customWidth="1"/>
    <col min="4" max="4" width="11.57421875" style="19" customWidth="1"/>
    <col min="5" max="8" width="11.57421875" style="1" customWidth="1"/>
    <col min="9" max="16384" width="9.140625" style="1" customWidth="1"/>
  </cols>
  <sheetData>
    <row r="1" spans="3:8" ht="16.5">
      <c r="C1" s="45" t="s">
        <v>29</v>
      </c>
      <c r="D1" s="45"/>
      <c r="E1" s="45"/>
      <c r="F1" s="45"/>
      <c r="G1" s="45"/>
      <c r="H1" s="45"/>
    </row>
    <row r="2" spans="3:8" ht="16.5">
      <c r="C2" s="45" t="s">
        <v>85</v>
      </c>
      <c r="D2" s="45"/>
      <c r="E2" s="45"/>
      <c r="F2" s="45"/>
      <c r="G2" s="45"/>
      <c r="H2" s="45"/>
    </row>
    <row r="3" spans="3:8" ht="16.5">
      <c r="C3" s="45" t="s">
        <v>27</v>
      </c>
      <c r="D3" s="45"/>
      <c r="E3" s="45"/>
      <c r="F3" s="45"/>
      <c r="G3" s="45"/>
      <c r="H3" s="45"/>
    </row>
    <row r="4" spans="3:8" ht="16.5">
      <c r="C4" s="45" t="s">
        <v>28</v>
      </c>
      <c r="D4" s="45"/>
      <c r="E4" s="45"/>
      <c r="F4" s="45"/>
      <c r="G4" s="45"/>
      <c r="H4" s="45"/>
    </row>
    <row r="5" spans="6:8" ht="18.75">
      <c r="F5" s="13"/>
      <c r="G5" s="13"/>
      <c r="H5" s="13"/>
    </row>
    <row r="6" spans="1:8" ht="20.25" customHeight="1">
      <c r="A6" s="41" t="s">
        <v>86</v>
      </c>
      <c r="B6" s="41"/>
      <c r="C6" s="41"/>
      <c r="D6" s="41"/>
      <c r="E6" s="41"/>
      <c r="F6" s="41"/>
      <c r="G6" s="41"/>
      <c r="H6" s="41"/>
    </row>
    <row r="7" spans="1:8" ht="20.25" customHeight="1">
      <c r="A7" s="41" t="s">
        <v>30</v>
      </c>
      <c r="B7" s="41"/>
      <c r="C7" s="41"/>
      <c r="D7" s="41"/>
      <c r="E7" s="41"/>
      <c r="F7" s="41"/>
      <c r="G7" s="41"/>
      <c r="H7" s="41"/>
    </row>
    <row r="8" ht="6.75" customHeight="1">
      <c r="A8" s="2"/>
    </row>
    <row r="9" spans="1:8" ht="26.25" customHeight="1">
      <c r="A9" s="35" t="s">
        <v>0</v>
      </c>
      <c r="B9" s="48" t="s">
        <v>7</v>
      </c>
      <c r="C9" s="46" t="s">
        <v>15</v>
      </c>
      <c r="D9" s="48" t="s">
        <v>31</v>
      </c>
      <c r="E9" s="48"/>
      <c r="F9" s="48"/>
      <c r="G9" s="48"/>
      <c r="H9" s="48"/>
    </row>
    <row r="10" spans="1:8" ht="99.75" customHeight="1">
      <c r="A10" s="35"/>
      <c r="B10" s="48"/>
      <c r="C10" s="47"/>
      <c r="D10" s="29">
        <v>2021</v>
      </c>
      <c r="E10" s="20">
        <v>2022</v>
      </c>
      <c r="F10" s="20">
        <v>2023</v>
      </c>
      <c r="G10" s="20">
        <v>2024</v>
      </c>
      <c r="H10" s="20">
        <v>2025</v>
      </c>
    </row>
    <row r="11" spans="1:8" s="25" customFormat="1" ht="11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s="21" customFormat="1" ht="15.75">
      <c r="A12" s="22">
        <v>1</v>
      </c>
      <c r="B12" s="24" t="s">
        <v>34</v>
      </c>
      <c r="C12" s="26">
        <f aca="true" t="shared" si="0" ref="C12:H12">C13+C14+C15</f>
        <v>2189.1000000000004</v>
      </c>
      <c r="D12" s="30">
        <f t="shared" si="0"/>
        <v>286</v>
      </c>
      <c r="E12" s="30">
        <f t="shared" si="0"/>
        <v>434.6</v>
      </c>
      <c r="F12" s="30">
        <f t="shared" si="0"/>
        <v>442.5</v>
      </c>
      <c r="G12" s="30">
        <f t="shared" si="0"/>
        <v>508.5</v>
      </c>
      <c r="H12" s="30">
        <f t="shared" si="0"/>
        <v>517.5</v>
      </c>
    </row>
    <row r="13" spans="1:8" s="21" customFormat="1" ht="34.5" customHeight="1">
      <c r="A13" s="22" t="s">
        <v>32</v>
      </c>
      <c r="B13" s="23" t="s">
        <v>35</v>
      </c>
      <c r="C13" s="27">
        <f>D13+E13+F13+G13+H13</f>
        <v>839.9000000000001</v>
      </c>
      <c r="D13" s="27">
        <v>152</v>
      </c>
      <c r="E13" s="27">
        <v>159.6</v>
      </c>
      <c r="F13" s="27">
        <v>167.5</v>
      </c>
      <c r="G13" s="27">
        <v>176</v>
      </c>
      <c r="H13" s="27">
        <v>184.8</v>
      </c>
    </row>
    <row r="14" spans="1:8" s="21" customFormat="1" ht="31.5">
      <c r="A14" s="22" t="s">
        <v>33</v>
      </c>
      <c r="B14" s="23" t="s">
        <v>76</v>
      </c>
      <c r="C14" s="27">
        <f aca="true" t="shared" si="1" ref="C14:C41">D14+E14+F14+G14+H14</f>
        <v>55</v>
      </c>
      <c r="D14" s="27">
        <v>0</v>
      </c>
      <c r="E14" s="27">
        <v>25</v>
      </c>
      <c r="F14" s="27">
        <v>0</v>
      </c>
      <c r="G14" s="27">
        <v>30</v>
      </c>
      <c r="H14" s="27">
        <v>0</v>
      </c>
    </row>
    <row r="15" spans="1:8" s="21" customFormat="1" ht="15.75">
      <c r="A15" s="22" t="s">
        <v>36</v>
      </c>
      <c r="B15" s="23" t="s">
        <v>37</v>
      </c>
      <c r="C15" s="27">
        <f t="shared" si="1"/>
        <v>1294.2</v>
      </c>
      <c r="D15" s="27">
        <v>134</v>
      </c>
      <c r="E15" s="27">
        <v>250</v>
      </c>
      <c r="F15" s="27">
        <v>275</v>
      </c>
      <c r="G15" s="27">
        <v>302.5</v>
      </c>
      <c r="H15" s="27">
        <v>332.7</v>
      </c>
    </row>
    <row r="16" spans="1:8" s="21" customFormat="1" ht="15.75">
      <c r="A16" s="28">
        <v>2</v>
      </c>
      <c r="B16" s="24" t="s">
        <v>78</v>
      </c>
      <c r="C16" s="30">
        <f aca="true" t="shared" si="2" ref="C16:H16">C17+C18+C19+C20+C21+C22+C23+C24+C25+C26+C27+C28</f>
        <v>15325.800000000001</v>
      </c>
      <c r="D16" s="30">
        <f t="shared" si="2"/>
        <v>3052</v>
      </c>
      <c r="E16" s="30">
        <f t="shared" si="2"/>
        <v>3218.6</v>
      </c>
      <c r="F16" s="30">
        <f t="shared" si="2"/>
        <v>2928.9</v>
      </c>
      <c r="G16" s="30">
        <f t="shared" si="2"/>
        <v>2955.2000000000003</v>
      </c>
      <c r="H16" s="30">
        <f t="shared" si="2"/>
        <v>3171.1</v>
      </c>
    </row>
    <row r="17" spans="1:8" s="21" customFormat="1" ht="27" customHeight="1">
      <c r="A17" s="22" t="s">
        <v>38</v>
      </c>
      <c r="B17" s="23" t="s">
        <v>48</v>
      </c>
      <c r="C17" s="27">
        <f t="shared" si="1"/>
        <v>5702.5</v>
      </c>
      <c r="D17" s="27">
        <v>1032</v>
      </c>
      <c r="E17" s="27">
        <v>1083.6</v>
      </c>
      <c r="F17" s="27">
        <v>1137.8</v>
      </c>
      <c r="G17" s="27">
        <v>1194.7</v>
      </c>
      <c r="H17" s="27">
        <v>1254.4</v>
      </c>
    </row>
    <row r="18" spans="1:8" s="21" customFormat="1" ht="31.5">
      <c r="A18" s="22" t="s">
        <v>39</v>
      </c>
      <c r="B18" s="23" t="s">
        <v>77</v>
      </c>
      <c r="C18" s="27">
        <f t="shared" si="1"/>
        <v>663</v>
      </c>
      <c r="D18" s="27">
        <v>120</v>
      </c>
      <c r="E18" s="27">
        <v>126</v>
      </c>
      <c r="F18" s="27">
        <v>132.3</v>
      </c>
      <c r="G18" s="27">
        <v>138.9</v>
      </c>
      <c r="H18" s="27">
        <v>145.8</v>
      </c>
    </row>
    <row r="19" spans="1:8" s="21" customFormat="1" ht="15.75">
      <c r="A19" s="22" t="s">
        <v>40</v>
      </c>
      <c r="B19" s="23" t="s">
        <v>73</v>
      </c>
      <c r="C19" s="27">
        <f t="shared" si="1"/>
        <v>135</v>
      </c>
      <c r="D19" s="27">
        <v>40</v>
      </c>
      <c r="E19" s="27"/>
      <c r="F19" s="27">
        <v>45</v>
      </c>
      <c r="G19" s="27"/>
      <c r="H19" s="27">
        <v>50</v>
      </c>
    </row>
    <row r="20" spans="1:8" s="21" customFormat="1" ht="15.75">
      <c r="A20" s="22" t="s">
        <v>41</v>
      </c>
      <c r="B20" s="23" t="s">
        <v>49</v>
      </c>
      <c r="C20" s="27">
        <f t="shared" si="1"/>
        <v>1660</v>
      </c>
      <c r="D20" s="27">
        <v>300</v>
      </c>
      <c r="E20" s="27">
        <v>315</v>
      </c>
      <c r="F20" s="27">
        <v>330</v>
      </c>
      <c r="G20" s="27">
        <v>350</v>
      </c>
      <c r="H20" s="27">
        <v>365</v>
      </c>
    </row>
    <row r="21" spans="1:8" s="21" customFormat="1" ht="15.75">
      <c r="A21" s="22" t="s">
        <v>42</v>
      </c>
      <c r="B21" s="23" t="s">
        <v>74</v>
      </c>
      <c r="C21" s="27">
        <f t="shared" si="1"/>
        <v>2740</v>
      </c>
      <c r="D21" s="27">
        <v>450</v>
      </c>
      <c r="E21" s="27">
        <v>495</v>
      </c>
      <c r="F21" s="27">
        <v>545</v>
      </c>
      <c r="G21" s="27">
        <v>600</v>
      </c>
      <c r="H21" s="27">
        <v>650</v>
      </c>
    </row>
    <row r="22" spans="1:8" s="21" customFormat="1" ht="15.75">
      <c r="A22" s="22" t="s">
        <v>43</v>
      </c>
      <c r="B22" s="23" t="s">
        <v>56</v>
      </c>
      <c r="C22" s="27">
        <f t="shared" si="1"/>
        <v>828.7</v>
      </c>
      <c r="D22" s="27">
        <v>150</v>
      </c>
      <c r="E22" s="27">
        <v>157.5</v>
      </c>
      <c r="F22" s="27">
        <v>165.3</v>
      </c>
      <c r="G22" s="27">
        <v>173.6</v>
      </c>
      <c r="H22" s="27">
        <v>182.3</v>
      </c>
    </row>
    <row r="23" spans="1:8" s="21" customFormat="1" ht="15.75">
      <c r="A23" s="22" t="s">
        <v>44</v>
      </c>
      <c r="B23" s="23" t="s">
        <v>50</v>
      </c>
      <c r="C23" s="27">
        <f t="shared" si="1"/>
        <v>441</v>
      </c>
      <c r="D23" s="27">
        <v>80</v>
      </c>
      <c r="E23" s="27">
        <v>84</v>
      </c>
      <c r="F23" s="27">
        <v>88</v>
      </c>
      <c r="G23" s="27">
        <v>92</v>
      </c>
      <c r="H23" s="27">
        <v>97</v>
      </c>
    </row>
    <row r="24" spans="1:8" s="21" customFormat="1" ht="15.75">
      <c r="A24" s="22" t="s">
        <v>45</v>
      </c>
      <c r="B24" s="23" t="s">
        <v>25</v>
      </c>
      <c r="C24" s="27">
        <f t="shared" si="1"/>
        <v>303.6</v>
      </c>
      <c r="D24" s="27">
        <v>50</v>
      </c>
      <c r="E24" s="27">
        <v>55</v>
      </c>
      <c r="F24" s="27">
        <v>60</v>
      </c>
      <c r="G24" s="27">
        <v>66</v>
      </c>
      <c r="H24" s="27">
        <v>72.6</v>
      </c>
    </row>
    <row r="25" spans="1:8" s="21" customFormat="1" ht="15.75">
      <c r="A25" s="22" t="s">
        <v>46</v>
      </c>
      <c r="B25" s="23" t="s">
        <v>23</v>
      </c>
      <c r="C25" s="27">
        <f t="shared" si="1"/>
        <v>1382</v>
      </c>
      <c r="D25" s="27">
        <v>250</v>
      </c>
      <c r="E25" s="27">
        <v>262.5</v>
      </c>
      <c r="F25" s="27">
        <v>275.5</v>
      </c>
      <c r="G25" s="27">
        <v>290</v>
      </c>
      <c r="H25" s="27">
        <v>304</v>
      </c>
    </row>
    <row r="26" spans="1:8" s="21" customFormat="1" ht="19.5" customHeight="1">
      <c r="A26" s="22" t="s">
        <v>47</v>
      </c>
      <c r="B26" s="23" t="s">
        <v>79</v>
      </c>
      <c r="C26" s="27">
        <f t="shared" si="1"/>
        <v>270</v>
      </c>
      <c r="D26" s="27">
        <v>80</v>
      </c>
      <c r="E26" s="27">
        <v>90</v>
      </c>
      <c r="F26" s="27">
        <v>100</v>
      </c>
      <c r="G26" s="27">
        <v>0</v>
      </c>
      <c r="H26" s="27">
        <v>0</v>
      </c>
    </row>
    <row r="27" spans="1:8" s="21" customFormat="1" ht="19.5" customHeight="1">
      <c r="A27" s="22" t="s">
        <v>62</v>
      </c>
      <c r="B27" s="23" t="s">
        <v>61</v>
      </c>
      <c r="C27" s="27">
        <f t="shared" si="1"/>
        <v>950</v>
      </c>
      <c r="D27" s="27">
        <v>450</v>
      </c>
      <c r="E27" s="27">
        <v>500</v>
      </c>
      <c r="F27" s="27">
        <v>0</v>
      </c>
      <c r="G27" s="27">
        <v>0</v>
      </c>
      <c r="H27" s="27">
        <v>0</v>
      </c>
    </row>
    <row r="28" spans="1:8" s="21" customFormat="1" ht="19.5" customHeight="1">
      <c r="A28" s="22" t="s">
        <v>70</v>
      </c>
      <c r="B28" s="23" t="s">
        <v>71</v>
      </c>
      <c r="C28" s="27">
        <f t="shared" si="1"/>
        <v>250</v>
      </c>
      <c r="D28" s="27">
        <v>50</v>
      </c>
      <c r="E28" s="27">
        <v>50</v>
      </c>
      <c r="F28" s="27">
        <v>50</v>
      </c>
      <c r="G28" s="27">
        <v>50</v>
      </c>
      <c r="H28" s="27">
        <v>50</v>
      </c>
    </row>
    <row r="29" spans="1:8" s="21" customFormat="1" ht="15.75">
      <c r="A29" s="28">
        <v>3</v>
      </c>
      <c r="B29" s="24" t="s">
        <v>51</v>
      </c>
      <c r="C29" s="30">
        <f aca="true" t="shared" si="3" ref="C29:H29">C30+C31</f>
        <v>1303.8</v>
      </c>
      <c r="D29" s="30">
        <f t="shared" si="3"/>
        <v>236</v>
      </c>
      <c r="E29" s="30">
        <f t="shared" si="3"/>
        <v>247.8</v>
      </c>
      <c r="F29" s="30">
        <f t="shared" si="3"/>
        <v>260.1</v>
      </c>
      <c r="G29" s="30">
        <f t="shared" si="3"/>
        <v>273.1</v>
      </c>
      <c r="H29" s="30">
        <f t="shared" si="3"/>
        <v>286.8</v>
      </c>
    </row>
    <row r="30" spans="1:8" s="21" customFormat="1" ht="15.75">
      <c r="A30" s="22" t="s">
        <v>59</v>
      </c>
      <c r="B30" s="23" t="s">
        <v>57</v>
      </c>
      <c r="C30" s="27">
        <f t="shared" si="1"/>
        <v>165.5</v>
      </c>
      <c r="D30" s="27">
        <v>30</v>
      </c>
      <c r="E30" s="27">
        <v>31.5</v>
      </c>
      <c r="F30" s="27">
        <v>33</v>
      </c>
      <c r="G30" s="27">
        <v>34.6</v>
      </c>
      <c r="H30" s="27">
        <v>36.4</v>
      </c>
    </row>
    <row r="31" spans="1:8" s="21" customFormat="1" ht="15.75">
      <c r="A31" s="22" t="s">
        <v>60</v>
      </c>
      <c r="B31" s="23" t="s">
        <v>58</v>
      </c>
      <c r="C31" s="27">
        <f t="shared" si="1"/>
        <v>1138.3</v>
      </c>
      <c r="D31" s="27">
        <v>206</v>
      </c>
      <c r="E31" s="27">
        <v>216.3</v>
      </c>
      <c r="F31" s="27">
        <v>227.1</v>
      </c>
      <c r="G31" s="27">
        <v>238.5</v>
      </c>
      <c r="H31" s="27">
        <v>250.4</v>
      </c>
    </row>
    <row r="32" spans="1:8" s="21" customFormat="1" ht="15.75">
      <c r="A32" s="28">
        <v>4</v>
      </c>
      <c r="B32" s="24" t="s">
        <v>53</v>
      </c>
      <c r="C32" s="30">
        <f aca="true" t="shared" si="4" ref="C32:H32">C33+C34+C35+C36+C37+C38</f>
        <v>11405</v>
      </c>
      <c r="D32" s="30">
        <f t="shared" si="4"/>
        <v>2400</v>
      </c>
      <c r="E32" s="30">
        <f t="shared" si="4"/>
        <v>2500</v>
      </c>
      <c r="F32" s="30">
        <f t="shared" si="4"/>
        <v>2145</v>
      </c>
      <c r="G32" s="30">
        <f t="shared" si="4"/>
        <v>2130</v>
      </c>
      <c r="H32" s="30">
        <f t="shared" si="4"/>
        <v>2230</v>
      </c>
    </row>
    <row r="33" spans="1:8" s="21" customFormat="1" ht="15.75">
      <c r="A33" s="31" t="s">
        <v>63</v>
      </c>
      <c r="B33" s="23" t="s">
        <v>52</v>
      </c>
      <c r="C33" s="27">
        <f t="shared" si="1"/>
        <v>1750</v>
      </c>
      <c r="D33" s="27">
        <v>350</v>
      </c>
      <c r="E33" s="27">
        <v>350</v>
      </c>
      <c r="F33" s="27">
        <v>350</v>
      </c>
      <c r="G33" s="27">
        <v>350</v>
      </c>
      <c r="H33" s="27">
        <v>350</v>
      </c>
    </row>
    <row r="34" spans="1:8" s="21" customFormat="1" ht="15.75">
      <c r="A34" s="31" t="s">
        <v>64</v>
      </c>
      <c r="B34" s="23" t="s">
        <v>54</v>
      </c>
      <c r="C34" s="27">
        <f t="shared" si="1"/>
        <v>1000</v>
      </c>
      <c r="D34" s="27">
        <v>200</v>
      </c>
      <c r="E34" s="27">
        <v>200</v>
      </c>
      <c r="F34" s="27">
        <v>200</v>
      </c>
      <c r="G34" s="27">
        <v>200</v>
      </c>
      <c r="H34" s="27">
        <v>200</v>
      </c>
    </row>
    <row r="35" spans="1:8" s="21" customFormat="1" ht="15.75">
      <c r="A35" s="31" t="s">
        <v>65</v>
      </c>
      <c r="B35" s="23" t="s">
        <v>55</v>
      </c>
      <c r="C35" s="27">
        <f t="shared" si="1"/>
        <v>2750</v>
      </c>
      <c r="D35" s="27">
        <v>450</v>
      </c>
      <c r="E35" s="27">
        <v>500</v>
      </c>
      <c r="F35" s="27">
        <v>550</v>
      </c>
      <c r="G35" s="27">
        <v>600</v>
      </c>
      <c r="H35" s="27">
        <v>650</v>
      </c>
    </row>
    <row r="36" spans="1:8" s="21" customFormat="1" ht="15.75">
      <c r="A36" s="31" t="s">
        <v>66</v>
      </c>
      <c r="B36" s="23" t="s">
        <v>75</v>
      </c>
      <c r="C36" s="27">
        <f t="shared" si="1"/>
        <v>4125</v>
      </c>
      <c r="D36" s="27">
        <v>750</v>
      </c>
      <c r="E36" s="27">
        <v>780</v>
      </c>
      <c r="F36" s="27">
        <v>825</v>
      </c>
      <c r="G36" s="27">
        <v>860</v>
      </c>
      <c r="H36" s="27">
        <v>910</v>
      </c>
    </row>
    <row r="37" spans="1:8" s="21" customFormat="1" ht="15.75">
      <c r="A37" s="22" t="s">
        <v>68</v>
      </c>
      <c r="B37" s="23" t="s">
        <v>67</v>
      </c>
      <c r="C37" s="27">
        <f t="shared" si="1"/>
        <v>880</v>
      </c>
      <c r="D37" s="27">
        <v>200</v>
      </c>
      <c r="E37" s="27">
        <v>220</v>
      </c>
      <c r="F37" s="27">
        <v>220</v>
      </c>
      <c r="G37" s="27">
        <v>120</v>
      </c>
      <c r="H37" s="27">
        <v>120</v>
      </c>
    </row>
    <row r="38" spans="1:8" s="21" customFormat="1" ht="15.75">
      <c r="A38" s="22" t="s">
        <v>69</v>
      </c>
      <c r="B38" s="23" t="s">
        <v>72</v>
      </c>
      <c r="C38" s="27">
        <f t="shared" si="1"/>
        <v>900</v>
      </c>
      <c r="D38" s="27">
        <v>450</v>
      </c>
      <c r="E38" s="27">
        <v>450</v>
      </c>
      <c r="F38" s="27">
        <v>0</v>
      </c>
      <c r="G38" s="27">
        <v>0</v>
      </c>
      <c r="H38" s="27">
        <v>0</v>
      </c>
    </row>
    <row r="39" spans="1:8" s="21" customFormat="1" ht="15.75">
      <c r="A39" s="28">
        <v>5</v>
      </c>
      <c r="B39" s="24" t="s">
        <v>84</v>
      </c>
      <c r="C39" s="30">
        <f aca="true" t="shared" si="5" ref="C39:H39">C40+C41</f>
        <v>1607</v>
      </c>
      <c r="D39" s="30">
        <f t="shared" si="5"/>
        <v>275.7</v>
      </c>
      <c r="E39" s="30">
        <f t="shared" si="5"/>
        <v>486.9</v>
      </c>
      <c r="F39" s="30">
        <f t="shared" si="5"/>
        <v>248.8</v>
      </c>
      <c r="G39" s="30">
        <f t="shared" si="5"/>
        <v>321.3</v>
      </c>
      <c r="H39" s="30">
        <f t="shared" si="5"/>
        <v>274.3</v>
      </c>
    </row>
    <row r="40" spans="1:8" s="21" customFormat="1" ht="15.75">
      <c r="A40" s="22" t="s">
        <v>80</v>
      </c>
      <c r="B40" s="23" t="s">
        <v>81</v>
      </c>
      <c r="C40" s="27">
        <f t="shared" si="1"/>
        <v>1247</v>
      </c>
      <c r="D40" s="27">
        <v>225.7</v>
      </c>
      <c r="E40" s="27">
        <v>236.9</v>
      </c>
      <c r="F40" s="27">
        <v>248.8</v>
      </c>
      <c r="G40" s="27">
        <v>261.3</v>
      </c>
      <c r="H40" s="27">
        <v>274.3</v>
      </c>
    </row>
    <row r="41" spans="1:8" s="21" customFormat="1" ht="15.75">
      <c r="A41" s="22" t="s">
        <v>82</v>
      </c>
      <c r="B41" s="23" t="s">
        <v>83</v>
      </c>
      <c r="C41" s="27">
        <f t="shared" si="1"/>
        <v>360</v>
      </c>
      <c r="D41" s="27">
        <v>50</v>
      </c>
      <c r="E41" s="27">
        <v>250</v>
      </c>
      <c r="F41" s="27">
        <v>0</v>
      </c>
      <c r="G41" s="27">
        <v>60</v>
      </c>
      <c r="H41" s="27">
        <v>0</v>
      </c>
    </row>
    <row r="42" spans="1:8" ht="17.25" customHeight="1">
      <c r="A42" s="36" t="s">
        <v>8</v>
      </c>
      <c r="B42" s="38"/>
      <c r="C42" s="32">
        <f aca="true" t="shared" si="6" ref="C42:H42">C39+C32+C29+C16+C12</f>
        <v>31830.699999999997</v>
      </c>
      <c r="D42" s="32">
        <f t="shared" si="6"/>
        <v>6249.7</v>
      </c>
      <c r="E42" s="32">
        <f t="shared" si="6"/>
        <v>6887.900000000001</v>
      </c>
      <c r="F42" s="32">
        <f t="shared" si="6"/>
        <v>6025.3</v>
      </c>
      <c r="G42" s="32">
        <f t="shared" si="6"/>
        <v>6188.1</v>
      </c>
      <c r="H42" s="32">
        <f t="shared" si="6"/>
        <v>6479.700000000001</v>
      </c>
    </row>
    <row r="48" spans="6:8" ht="12.75">
      <c r="F48" s="14"/>
      <c r="G48" s="14"/>
      <c r="H48" s="14"/>
    </row>
  </sheetData>
  <sheetProtection/>
  <mergeCells count="11">
    <mergeCell ref="B9:B10"/>
    <mergeCell ref="C1:H1"/>
    <mergeCell ref="C2:H2"/>
    <mergeCell ref="C3:H3"/>
    <mergeCell ref="C4:H4"/>
    <mergeCell ref="A42:B42"/>
    <mergeCell ref="A6:H6"/>
    <mergeCell ref="A7:H7"/>
    <mergeCell ref="C9:C10"/>
    <mergeCell ref="A9:A10"/>
    <mergeCell ref="D9:H9"/>
  </mergeCells>
  <printOptions/>
  <pageMargins left="0.2755905511811024" right="0.2755905511811024" top="0.27" bottom="0.27" header="0.27" footer="0.21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2020-10-05T10:53:53Z</cp:lastPrinted>
  <dcterms:created xsi:type="dcterms:W3CDTF">1996-10-08T23:32:33Z</dcterms:created>
  <dcterms:modified xsi:type="dcterms:W3CDTF">2020-10-08T07:48:14Z</dcterms:modified>
  <cp:category/>
  <cp:version/>
  <cp:contentType/>
  <cp:contentStatus/>
</cp:coreProperties>
</file>